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录入人员" sheetId="1" r:id="rId1"/>
  </sheets>
  <calcPr calcId="144525"/>
</workbook>
</file>

<file path=xl/sharedStrings.xml><?xml version="1.0" encoding="utf-8"?>
<sst xmlns="http://schemas.openxmlformats.org/spreadsheetml/2006/main" count="101" uniqueCount="75">
  <si>
    <t>返乡创业园2023年7月份至12月份申请补贴公示人员花名册</t>
  </si>
  <si>
    <t>序号</t>
  </si>
  <si>
    <t>企业名称</t>
  </si>
  <si>
    <t>负责人</t>
  </si>
  <si>
    <t>房间面积</t>
  </si>
  <si>
    <t>入驻时间</t>
  </si>
  <si>
    <t>入驻到期时间</t>
  </si>
  <si>
    <t>月数</t>
  </si>
  <si>
    <t>房租(月）</t>
  </si>
  <si>
    <t>物业（月）</t>
  </si>
  <si>
    <t>电费（月）</t>
  </si>
  <si>
    <t>水费（月）</t>
  </si>
  <si>
    <t>房租（年）</t>
  </si>
  <si>
    <t>物业（年）</t>
  </si>
  <si>
    <t>电费（年）</t>
  </si>
  <si>
    <t>水费（年）</t>
  </si>
  <si>
    <t>四项合计</t>
  </si>
  <si>
    <t>宽城满族自治县果然农产品经营中心</t>
  </si>
  <si>
    <t>杜海侠</t>
  </si>
  <si>
    <t>6个月</t>
  </si>
  <si>
    <t>宽城满族自治县一度传媒工作室</t>
  </si>
  <si>
    <t>张红艳</t>
  </si>
  <si>
    <t>宽城满族自治县科丰农业服务有限公司</t>
  </si>
  <si>
    <t>杨雪</t>
  </si>
  <si>
    <t>承德达悦工程项目管理有限公司</t>
  </si>
  <si>
    <t>唐忠涛</t>
  </si>
  <si>
    <t>宽城满族自治县青芮装饰设计中心</t>
  </si>
  <si>
    <t>王利华</t>
  </si>
  <si>
    <t>宽城满族自治县燕子广告工作室</t>
  </si>
  <si>
    <t>李文帅</t>
  </si>
  <si>
    <t>宽城满族自治县硕鑫装饰装修工程有限公司</t>
  </si>
  <si>
    <t>李金龙</t>
  </si>
  <si>
    <t>宽城满族自治县广富农副产品经销处</t>
  </si>
  <si>
    <t>张秀春</t>
  </si>
  <si>
    <t>宽城满族自治县军哥农资经营部</t>
  </si>
  <si>
    <t>孟召军</t>
  </si>
  <si>
    <t>宽城满族自治县金硕农业服务经营部</t>
  </si>
  <si>
    <t>张立伟</t>
  </si>
  <si>
    <t>宽城满族自治县小宾电子商务发展有限公司</t>
  </si>
  <si>
    <t>王志宾</t>
  </si>
  <si>
    <t>宽城满族自治县寄志建筑装饰工作室</t>
  </si>
  <si>
    <t>董立强</t>
  </si>
  <si>
    <t>承德合财能源科技有限公司</t>
  </si>
  <si>
    <t>丁梦然</t>
  </si>
  <si>
    <t>宽城千硕电子商务经营部</t>
  </si>
  <si>
    <t>张立军</t>
  </si>
  <si>
    <t>宽城满族自治县如意农产品经营中心</t>
  </si>
  <si>
    <t>任亚茹</t>
  </si>
  <si>
    <t>承德奥然医药科技有限公司</t>
  </si>
  <si>
    <t>项超</t>
  </si>
  <si>
    <t>宽城满族自治县博顺康家政服务有限公司</t>
  </si>
  <si>
    <t>徐化军</t>
  </si>
  <si>
    <t>宽城满族自治县喜相逢婚恋服务中心</t>
  </si>
  <si>
    <t>王利艳</t>
  </si>
  <si>
    <t>承德净洁环保科技有限公司</t>
  </si>
  <si>
    <t>王玉良</t>
  </si>
  <si>
    <t>宽城满族自治县安格婚姻咨询服务中心</t>
  </si>
  <si>
    <t>刘志丹</t>
  </si>
  <si>
    <t>承德西尔康电力工程有限公司</t>
  </si>
  <si>
    <t>孟庆英</t>
  </si>
  <si>
    <t>宽城满族自治县贰月影视传媒工作室</t>
  </si>
  <si>
    <t>丛珊珊</t>
  </si>
  <si>
    <t>宽城满族自治县建盈电子商务中心</t>
  </si>
  <si>
    <t>张建余</t>
  </si>
  <si>
    <t>宽城满族自治县良知工艺品工作室</t>
  </si>
  <si>
    <t>商贺彪</t>
  </si>
  <si>
    <t>宽城满族自治县容达文化传播经营部</t>
  </si>
  <si>
    <t>宁爱彬</t>
  </si>
  <si>
    <t>4个月</t>
  </si>
  <si>
    <t>宽城满族自治县莉阳之韵文化传媒中心</t>
  </si>
  <si>
    <t>李丽丽</t>
  </si>
  <si>
    <t>宽城满族自治县展旺商贸有限公司</t>
  </si>
  <si>
    <t>刘丽平</t>
  </si>
  <si>
    <t>宽城满族自治县津丰果品店</t>
  </si>
  <si>
    <t>刘超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</si>
</sst>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zoomScale="85" zoomScaleNormal="85" workbookViewId="0">
      <selection activeCell="F7" sqref="F7"/>
    </sheetView>
  </sheetViews>
  <sheetFormatPr defaultColWidth="9" defaultRowHeight="13.5"/>
  <cols>
    <col min="1" max="1" width="6" customWidth="1"/>
    <col min="2" max="2" width="38.75" customWidth="1"/>
    <col min="5" max="5" width="10.625" customWidth="1"/>
    <col min="6" max="6" width="14.125" customWidth="1"/>
    <col min="7" max="7" width="8.375" customWidth="1"/>
    <col min="8" max="8" width="12.875" customWidth="1"/>
    <col min="9" max="9" width="11.5"/>
    <col min="10" max="10" width="10.375"/>
    <col min="11" max="11" width="12.625"/>
    <col min="12" max="12" width="4.625" customWidth="1"/>
    <col min="13" max="13" width="14.25" customWidth="1"/>
    <col min="14" max="14" width="11" customWidth="1"/>
    <col min="15" max="15" width="10.125" customWidth="1"/>
    <col min="16" max="16" width="10.375" customWidth="1"/>
    <col min="17" max="17" width="12.125" customWidth="1"/>
  </cols>
  <sheetData>
    <row r="1" ht="4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2"/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ht="27" customHeight="1" spans="1:17">
      <c r="A3" s="4">
        <v>1</v>
      </c>
      <c r="B3" s="5" t="s">
        <v>17</v>
      </c>
      <c r="C3" s="5" t="s">
        <v>18</v>
      </c>
      <c r="D3" s="5">
        <v>68.1</v>
      </c>
      <c r="E3" s="6">
        <v>45108</v>
      </c>
      <c r="F3" s="6">
        <v>46203</v>
      </c>
      <c r="G3" s="4" t="s">
        <v>19</v>
      </c>
      <c r="H3" s="7">
        <f>D3*30.916</f>
        <v>2105.3796</v>
      </c>
      <c r="I3" s="7">
        <f>D3*1.7</f>
        <v>115.77</v>
      </c>
      <c r="J3" s="7">
        <f>D3*1.69</f>
        <v>115.089</v>
      </c>
      <c r="K3" s="7">
        <f>D3*0.11</f>
        <v>7.491</v>
      </c>
      <c r="L3" s="13"/>
      <c r="M3" s="7">
        <f>H3*6</f>
        <v>12632.2776</v>
      </c>
      <c r="N3" s="7">
        <f>I3*6</f>
        <v>694.62</v>
      </c>
      <c r="O3" s="7">
        <f>J3*6</f>
        <v>690.534</v>
      </c>
      <c r="P3" s="7">
        <f>K3*6</f>
        <v>44.946</v>
      </c>
      <c r="Q3" s="7">
        <f>M3+N3+O3+P3</f>
        <v>14062.3776</v>
      </c>
    </row>
    <row r="4" ht="27" customHeight="1" spans="1:17">
      <c r="A4" s="4">
        <v>2</v>
      </c>
      <c r="B4" s="5" t="s">
        <v>20</v>
      </c>
      <c r="C4" s="5" t="s">
        <v>21</v>
      </c>
      <c r="D4" s="5">
        <v>32</v>
      </c>
      <c r="E4" s="6">
        <v>45108</v>
      </c>
      <c r="F4" s="6">
        <v>46203</v>
      </c>
      <c r="G4" s="4" t="s">
        <v>19</v>
      </c>
      <c r="H4" s="7">
        <f t="shared" ref="H4:H30" si="0">D4*30.916</f>
        <v>989.312</v>
      </c>
      <c r="I4" s="7">
        <f t="shared" ref="I4:I30" si="1">D4*1.7</f>
        <v>54.4</v>
      </c>
      <c r="J4" s="7">
        <f t="shared" ref="J4:J30" si="2">D4*1.69</f>
        <v>54.08</v>
      </c>
      <c r="K4" s="7">
        <f t="shared" ref="K4:K30" si="3">D4*0.11</f>
        <v>3.52</v>
      </c>
      <c r="L4" s="13"/>
      <c r="M4" s="7">
        <f t="shared" ref="M4:M30" si="4">H4*6</f>
        <v>5935.872</v>
      </c>
      <c r="N4" s="7">
        <f t="shared" ref="N4:N30" si="5">I4*6</f>
        <v>326.4</v>
      </c>
      <c r="O4" s="7">
        <f t="shared" ref="O4:O30" si="6">J4*6</f>
        <v>324.48</v>
      </c>
      <c r="P4" s="7">
        <f t="shared" ref="P4:P30" si="7">K4*6</f>
        <v>21.12</v>
      </c>
      <c r="Q4" s="7">
        <f t="shared" ref="Q4:Q30" si="8">M4+N4+O4+P4</f>
        <v>6607.872</v>
      </c>
    </row>
    <row r="5" ht="27" customHeight="1" spans="1:17">
      <c r="A5" s="4">
        <v>3</v>
      </c>
      <c r="B5" s="5" t="s">
        <v>22</v>
      </c>
      <c r="C5" s="5" t="s">
        <v>23</v>
      </c>
      <c r="D5" s="5">
        <v>37</v>
      </c>
      <c r="E5" s="6">
        <v>45108</v>
      </c>
      <c r="F5" s="6">
        <v>46203</v>
      </c>
      <c r="G5" s="4" t="s">
        <v>19</v>
      </c>
      <c r="H5" s="7">
        <f t="shared" si="0"/>
        <v>1143.892</v>
      </c>
      <c r="I5" s="7">
        <f t="shared" si="1"/>
        <v>62.9</v>
      </c>
      <c r="J5" s="7">
        <f t="shared" si="2"/>
        <v>62.53</v>
      </c>
      <c r="K5" s="7">
        <f t="shared" si="3"/>
        <v>4.07</v>
      </c>
      <c r="L5" s="13"/>
      <c r="M5" s="7">
        <f t="shared" si="4"/>
        <v>6863.352</v>
      </c>
      <c r="N5" s="7">
        <f t="shared" si="5"/>
        <v>377.4</v>
      </c>
      <c r="O5" s="7">
        <f t="shared" si="6"/>
        <v>375.18</v>
      </c>
      <c r="P5" s="7">
        <f t="shared" si="7"/>
        <v>24.42</v>
      </c>
      <c r="Q5" s="7">
        <f t="shared" si="8"/>
        <v>7640.352</v>
      </c>
    </row>
    <row r="6" ht="27" customHeight="1" spans="1:17">
      <c r="A6" s="4">
        <v>4</v>
      </c>
      <c r="B6" s="5" t="s">
        <v>24</v>
      </c>
      <c r="C6" s="5" t="s">
        <v>25</v>
      </c>
      <c r="D6" s="5">
        <v>29</v>
      </c>
      <c r="E6" s="6">
        <v>45108</v>
      </c>
      <c r="F6" s="6">
        <v>46203</v>
      </c>
      <c r="G6" s="4" t="s">
        <v>19</v>
      </c>
      <c r="H6" s="7">
        <f t="shared" si="0"/>
        <v>896.564</v>
      </c>
      <c r="I6" s="7">
        <f t="shared" si="1"/>
        <v>49.3</v>
      </c>
      <c r="J6" s="7">
        <f t="shared" si="2"/>
        <v>49.01</v>
      </c>
      <c r="K6" s="7">
        <f t="shared" si="3"/>
        <v>3.19</v>
      </c>
      <c r="L6" s="13"/>
      <c r="M6" s="7">
        <f t="shared" si="4"/>
        <v>5379.384</v>
      </c>
      <c r="N6" s="7">
        <f t="shared" si="5"/>
        <v>295.8</v>
      </c>
      <c r="O6" s="7">
        <f t="shared" si="6"/>
        <v>294.06</v>
      </c>
      <c r="P6" s="7">
        <f t="shared" si="7"/>
        <v>19.14</v>
      </c>
      <c r="Q6" s="7">
        <f t="shared" si="8"/>
        <v>5988.384</v>
      </c>
    </row>
    <row r="7" ht="27" customHeight="1" spans="1:17">
      <c r="A7" s="4">
        <v>5</v>
      </c>
      <c r="B7" s="5" t="s">
        <v>26</v>
      </c>
      <c r="C7" s="5" t="s">
        <v>27</v>
      </c>
      <c r="D7" s="5">
        <v>70</v>
      </c>
      <c r="E7" s="6">
        <v>45017</v>
      </c>
      <c r="F7" s="6">
        <v>46112</v>
      </c>
      <c r="G7" s="4" t="s">
        <v>19</v>
      </c>
      <c r="H7" s="7">
        <f t="shared" si="0"/>
        <v>2164.12</v>
      </c>
      <c r="I7" s="7">
        <f t="shared" si="1"/>
        <v>119</v>
      </c>
      <c r="J7" s="7">
        <f t="shared" si="2"/>
        <v>118.3</v>
      </c>
      <c r="K7" s="7">
        <f t="shared" si="3"/>
        <v>7.7</v>
      </c>
      <c r="L7" s="13"/>
      <c r="M7" s="7">
        <f t="shared" si="4"/>
        <v>12984.72</v>
      </c>
      <c r="N7" s="7">
        <f t="shared" si="5"/>
        <v>714</v>
      </c>
      <c r="O7" s="7">
        <f t="shared" si="6"/>
        <v>709.8</v>
      </c>
      <c r="P7" s="7">
        <f t="shared" si="7"/>
        <v>46.2</v>
      </c>
      <c r="Q7" s="7">
        <f t="shared" si="8"/>
        <v>14454.72</v>
      </c>
    </row>
    <row r="8" ht="27" customHeight="1" spans="1:17">
      <c r="A8" s="4">
        <v>6</v>
      </c>
      <c r="B8" s="5" t="s">
        <v>28</v>
      </c>
      <c r="C8" s="5" t="s">
        <v>29</v>
      </c>
      <c r="D8" s="5">
        <v>270</v>
      </c>
      <c r="E8" s="6">
        <v>45108</v>
      </c>
      <c r="F8" s="6">
        <v>46203</v>
      </c>
      <c r="G8" s="4" t="s">
        <v>19</v>
      </c>
      <c r="H8" s="7">
        <f t="shared" si="0"/>
        <v>8347.32</v>
      </c>
      <c r="I8" s="7">
        <f t="shared" si="1"/>
        <v>459</v>
      </c>
      <c r="J8" s="7">
        <f t="shared" si="2"/>
        <v>456.3</v>
      </c>
      <c r="K8" s="7">
        <f t="shared" si="3"/>
        <v>29.7</v>
      </c>
      <c r="L8" s="13"/>
      <c r="M8" s="7">
        <f t="shared" si="4"/>
        <v>50083.92</v>
      </c>
      <c r="N8" s="7">
        <f t="shared" si="5"/>
        <v>2754</v>
      </c>
      <c r="O8" s="7">
        <f t="shared" si="6"/>
        <v>2737.8</v>
      </c>
      <c r="P8" s="7">
        <f t="shared" si="7"/>
        <v>178.2</v>
      </c>
      <c r="Q8" s="7">
        <f t="shared" si="8"/>
        <v>55753.92</v>
      </c>
    </row>
    <row r="9" ht="27" customHeight="1" spans="1:17">
      <c r="A9" s="4">
        <v>7</v>
      </c>
      <c r="B9" s="5" t="s">
        <v>30</v>
      </c>
      <c r="C9" s="5" t="s">
        <v>31</v>
      </c>
      <c r="D9" s="5">
        <v>63</v>
      </c>
      <c r="E9" s="6">
        <v>44551</v>
      </c>
      <c r="F9" s="6">
        <v>45646</v>
      </c>
      <c r="G9" s="4" t="s">
        <v>19</v>
      </c>
      <c r="H9" s="7">
        <f t="shared" si="0"/>
        <v>1947.708</v>
      </c>
      <c r="I9" s="7">
        <f t="shared" si="1"/>
        <v>107.1</v>
      </c>
      <c r="J9" s="7">
        <f t="shared" si="2"/>
        <v>106.47</v>
      </c>
      <c r="K9" s="7">
        <f t="shared" si="3"/>
        <v>6.93</v>
      </c>
      <c r="L9" s="13"/>
      <c r="M9" s="7">
        <f t="shared" si="4"/>
        <v>11686.248</v>
      </c>
      <c r="N9" s="7">
        <f t="shared" si="5"/>
        <v>642.6</v>
      </c>
      <c r="O9" s="7">
        <f t="shared" si="6"/>
        <v>638.82</v>
      </c>
      <c r="P9" s="7">
        <f t="shared" si="7"/>
        <v>41.58</v>
      </c>
      <c r="Q9" s="7">
        <f t="shared" si="8"/>
        <v>13009.248</v>
      </c>
    </row>
    <row r="10" ht="27" customHeight="1" spans="1:17">
      <c r="A10" s="4">
        <v>8</v>
      </c>
      <c r="B10" s="5" t="s">
        <v>32</v>
      </c>
      <c r="C10" s="5" t="s">
        <v>33</v>
      </c>
      <c r="D10" s="5">
        <v>66</v>
      </c>
      <c r="E10" s="6">
        <v>45108</v>
      </c>
      <c r="F10" s="6">
        <v>46203</v>
      </c>
      <c r="G10" s="4" t="s">
        <v>19</v>
      </c>
      <c r="H10" s="7">
        <f t="shared" si="0"/>
        <v>2040.456</v>
      </c>
      <c r="I10" s="7">
        <f t="shared" si="1"/>
        <v>112.2</v>
      </c>
      <c r="J10" s="7">
        <f t="shared" si="2"/>
        <v>111.54</v>
      </c>
      <c r="K10" s="7">
        <f t="shared" si="3"/>
        <v>7.26</v>
      </c>
      <c r="L10" s="13"/>
      <c r="M10" s="7">
        <f t="shared" si="4"/>
        <v>12242.736</v>
      </c>
      <c r="N10" s="7">
        <f t="shared" si="5"/>
        <v>673.2</v>
      </c>
      <c r="O10" s="7">
        <f t="shared" si="6"/>
        <v>669.24</v>
      </c>
      <c r="P10" s="7">
        <f t="shared" si="7"/>
        <v>43.56</v>
      </c>
      <c r="Q10" s="7">
        <f t="shared" si="8"/>
        <v>13628.736</v>
      </c>
    </row>
    <row r="11" ht="27" customHeight="1" spans="1:17">
      <c r="A11" s="4">
        <v>9</v>
      </c>
      <c r="B11" s="5" t="s">
        <v>34</v>
      </c>
      <c r="C11" s="5" t="s">
        <v>35</v>
      </c>
      <c r="D11" s="5">
        <v>30</v>
      </c>
      <c r="E11" s="6">
        <v>45017</v>
      </c>
      <c r="F11" s="6">
        <v>46112</v>
      </c>
      <c r="G11" s="4" t="s">
        <v>19</v>
      </c>
      <c r="H11" s="7">
        <f t="shared" si="0"/>
        <v>927.48</v>
      </c>
      <c r="I11" s="7">
        <f t="shared" si="1"/>
        <v>51</v>
      </c>
      <c r="J11" s="7">
        <f t="shared" si="2"/>
        <v>50.7</v>
      </c>
      <c r="K11" s="7">
        <f t="shared" si="3"/>
        <v>3.3</v>
      </c>
      <c r="L11" s="13"/>
      <c r="M11" s="7">
        <f t="shared" si="4"/>
        <v>5564.88</v>
      </c>
      <c r="N11" s="7">
        <f t="shared" si="5"/>
        <v>306</v>
      </c>
      <c r="O11" s="7">
        <f t="shared" si="6"/>
        <v>304.2</v>
      </c>
      <c r="P11" s="7">
        <f t="shared" si="7"/>
        <v>19.8</v>
      </c>
      <c r="Q11" s="7">
        <f t="shared" si="8"/>
        <v>6194.88</v>
      </c>
    </row>
    <row r="12" ht="27" customHeight="1" spans="1:17">
      <c r="A12" s="4">
        <v>10</v>
      </c>
      <c r="B12" s="5" t="s">
        <v>36</v>
      </c>
      <c r="C12" s="5" t="s">
        <v>37</v>
      </c>
      <c r="D12" s="5">
        <v>27</v>
      </c>
      <c r="E12" s="6">
        <v>44546</v>
      </c>
      <c r="F12" s="6">
        <v>45641</v>
      </c>
      <c r="G12" s="4" t="s">
        <v>19</v>
      </c>
      <c r="H12" s="7">
        <f t="shared" si="0"/>
        <v>834.732</v>
      </c>
      <c r="I12" s="7">
        <f t="shared" si="1"/>
        <v>45.9</v>
      </c>
      <c r="J12" s="7">
        <f t="shared" si="2"/>
        <v>45.63</v>
      </c>
      <c r="K12" s="7">
        <f t="shared" si="3"/>
        <v>2.97</v>
      </c>
      <c r="L12" s="13"/>
      <c r="M12" s="7">
        <f t="shared" si="4"/>
        <v>5008.392</v>
      </c>
      <c r="N12" s="7">
        <f t="shared" si="5"/>
        <v>275.4</v>
      </c>
      <c r="O12" s="7">
        <f t="shared" si="6"/>
        <v>273.78</v>
      </c>
      <c r="P12" s="7">
        <f t="shared" si="7"/>
        <v>17.82</v>
      </c>
      <c r="Q12" s="7">
        <f t="shared" si="8"/>
        <v>5575.392</v>
      </c>
    </row>
    <row r="13" ht="27" customHeight="1" spans="1:17">
      <c r="A13" s="4">
        <v>11</v>
      </c>
      <c r="B13" s="5" t="s">
        <v>38</v>
      </c>
      <c r="C13" s="5" t="s">
        <v>39</v>
      </c>
      <c r="D13" s="5">
        <v>50</v>
      </c>
      <c r="E13" s="6">
        <v>45108</v>
      </c>
      <c r="F13" s="6">
        <v>46203</v>
      </c>
      <c r="G13" s="4" t="s">
        <v>19</v>
      </c>
      <c r="H13" s="7">
        <f t="shared" si="0"/>
        <v>1545.8</v>
      </c>
      <c r="I13" s="7">
        <f t="shared" si="1"/>
        <v>85</v>
      </c>
      <c r="J13" s="7">
        <f t="shared" si="2"/>
        <v>84.5</v>
      </c>
      <c r="K13" s="7">
        <f t="shared" si="3"/>
        <v>5.5</v>
      </c>
      <c r="L13" s="13"/>
      <c r="M13" s="7">
        <f t="shared" si="4"/>
        <v>9274.8</v>
      </c>
      <c r="N13" s="7">
        <f t="shared" si="5"/>
        <v>510</v>
      </c>
      <c r="O13" s="7">
        <f t="shared" si="6"/>
        <v>507</v>
      </c>
      <c r="P13" s="7">
        <f t="shared" si="7"/>
        <v>33</v>
      </c>
      <c r="Q13" s="7">
        <f t="shared" si="8"/>
        <v>10324.8</v>
      </c>
    </row>
    <row r="14" ht="27" customHeight="1" spans="1:17">
      <c r="A14" s="4">
        <v>12</v>
      </c>
      <c r="B14" s="5" t="s">
        <v>40</v>
      </c>
      <c r="C14" s="5" t="s">
        <v>41</v>
      </c>
      <c r="D14" s="5">
        <v>46</v>
      </c>
      <c r="E14" s="6">
        <v>45108</v>
      </c>
      <c r="F14" s="6">
        <v>46203</v>
      </c>
      <c r="G14" s="4" t="s">
        <v>19</v>
      </c>
      <c r="H14" s="7">
        <f t="shared" si="0"/>
        <v>1422.136</v>
      </c>
      <c r="I14" s="7">
        <f t="shared" si="1"/>
        <v>78.2</v>
      </c>
      <c r="J14" s="7">
        <f t="shared" si="2"/>
        <v>77.74</v>
      </c>
      <c r="K14" s="7">
        <f t="shared" si="3"/>
        <v>5.06</v>
      </c>
      <c r="L14" s="13"/>
      <c r="M14" s="7">
        <f t="shared" si="4"/>
        <v>8532.816</v>
      </c>
      <c r="N14" s="7">
        <f t="shared" si="5"/>
        <v>469.2</v>
      </c>
      <c r="O14" s="7">
        <f t="shared" si="6"/>
        <v>466.44</v>
      </c>
      <c r="P14" s="7">
        <f t="shared" si="7"/>
        <v>30.36</v>
      </c>
      <c r="Q14" s="7">
        <f t="shared" si="8"/>
        <v>9498.816</v>
      </c>
    </row>
    <row r="15" ht="27" customHeight="1" spans="1:17">
      <c r="A15" s="4">
        <v>13</v>
      </c>
      <c r="B15" s="5" t="s">
        <v>42</v>
      </c>
      <c r="C15" s="5" t="s">
        <v>43</v>
      </c>
      <c r="D15" s="5">
        <v>38</v>
      </c>
      <c r="E15" s="6">
        <v>45017</v>
      </c>
      <c r="F15" s="6">
        <v>46112</v>
      </c>
      <c r="G15" s="4" t="s">
        <v>19</v>
      </c>
      <c r="H15" s="7">
        <f t="shared" si="0"/>
        <v>1174.808</v>
      </c>
      <c r="I15" s="7">
        <f t="shared" si="1"/>
        <v>64.6</v>
      </c>
      <c r="J15" s="7">
        <f t="shared" si="2"/>
        <v>64.22</v>
      </c>
      <c r="K15" s="7">
        <f t="shared" si="3"/>
        <v>4.18</v>
      </c>
      <c r="L15" s="13"/>
      <c r="M15" s="7">
        <f t="shared" si="4"/>
        <v>7048.848</v>
      </c>
      <c r="N15" s="7">
        <f t="shared" si="5"/>
        <v>387.6</v>
      </c>
      <c r="O15" s="7">
        <f t="shared" si="6"/>
        <v>385.32</v>
      </c>
      <c r="P15" s="7">
        <f t="shared" si="7"/>
        <v>25.08</v>
      </c>
      <c r="Q15" s="7">
        <f t="shared" si="8"/>
        <v>7846.848</v>
      </c>
    </row>
    <row r="16" ht="27" customHeight="1" spans="1:17">
      <c r="A16" s="4">
        <v>14</v>
      </c>
      <c r="B16" s="5" t="s">
        <v>44</v>
      </c>
      <c r="C16" s="5" t="s">
        <v>45</v>
      </c>
      <c r="D16" s="5">
        <v>59</v>
      </c>
      <c r="E16" s="6">
        <v>45108</v>
      </c>
      <c r="F16" s="6">
        <v>46203</v>
      </c>
      <c r="G16" s="4" t="s">
        <v>19</v>
      </c>
      <c r="H16" s="7">
        <f t="shared" si="0"/>
        <v>1824.044</v>
      </c>
      <c r="I16" s="7">
        <f t="shared" si="1"/>
        <v>100.3</v>
      </c>
      <c r="J16" s="7">
        <f t="shared" si="2"/>
        <v>99.71</v>
      </c>
      <c r="K16" s="7">
        <f t="shared" si="3"/>
        <v>6.49</v>
      </c>
      <c r="L16" s="13"/>
      <c r="M16" s="7">
        <f t="shared" si="4"/>
        <v>10944.264</v>
      </c>
      <c r="N16" s="7">
        <f t="shared" si="5"/>
        <v>601.8</v>
      </c>
      <c r="O16" s="7">
        <f t="shared" si="6"/>
        <v>598.26</v>
      </c>
      <c r="P16" s="7">
        <f t="shared" si="7"/>
        <v>38.94</v>
      </c>
      <c r="Q16" s="7">
        <f t="shared" si="8"/>
        <v>12183.264</v>
      </c>
    </row>
    <row r="17" ht="27" customHeight="1" spans="1:17">
      <c r="A17" s="4">
        <v>15</v>
      </c>
      <c r="B17" s="5" t="s">
        <v>46</v>
      </c>
      <c r="C17" s="5" t="s">
        <v>47</v>
      </c>
      <c r="D17" s="5">
        <v>28</v>
      </c>
      <c r="E17" s="6">
        <v>45017</v>
      </c>
      <c r="F17" s="6">
        <v>46112</v>
      </c>
      <c r="G17" s="4" t="s">
        <v>19</v>
      </c>
      <c r="H17" s="7">
        <f t="shared" si="0"/>
        <v>865.648</v>
      </c>
      <c r="I17" s="7">
        <f t="shared" si="1"/>
        <v>47.6</v>
      </c>
      <c r="J17" s="7">
        <f t="shared" si="2"/>
        <v>47.32</v>
      </c>
      <c r="K17" s="7">
        <f t="shared" si="3"/>
        <v>3.08</v>
      </c>
      <c r="L17" s="13"/>
      <c r="M17" s="7">
        <f t="shared" si="4"/>
        <v>5193.888</v>
      </c>
      <c r="N17" s="7">
        <f t="shared" si="5"/>
        <v>285.6</v>
      </c>
      <c r="O17" s="7">
        <f t="shared" si="6"/>
        <v>283.92</v>
      </c>
      <c r="P17" s="7">
        <f t="shared" si="7"/>
        <v>18.48</v>
      </c>
      <c r="Q17" s="7">
        <f t="shared" si="8"/>
        <v>5781.888</v>
      </c>
    </row>
    <row r="18" ht="27" customHeight="1" spans="1:17">
      <c r="A18" s="4">
        <v>16</v>
      </c>
      <c r="B18" s="5" t="s">
        <v>48</v>
      </c>
      <c r="C18" s="5" t="s">
        <v>49</v>
      </c>
      <c r="D18" s="5">
        <v>57</v>
      </c>
      <c r="E18" s="6">
        <v>44726</v>
      </c>
      <c r="F18" s="6">
        <v>45821</v>
      </c>
      <c r="G18" s="4" t="s">
        <v>19</v>
      </c>
      <c r="H18" s="7">
        <f t="shared" si="0"/>
        <v>1762.212</v>
      </c>
      <c r="I18" s="7">
        <f t="shared" si="1"/>
        <v>96.9</v>
      </c>
      <c r="J18" s="7">
        <f t="shared" si="2"/>
        <v>96.33</v>
      </c>
      <c r="K18" s="7">
        <f t="shared" si="3"/>
        <v>6.27</v>
      </c>
      <c r="L18" s="13"/>
      <c r="M18" s="7">
        <f t="shared" si="4"/>
        <v>10573.272</v>
      </c>
      <c r="N18" s="7">
        <f t="shared" si="5"/>
        <v>581.4</v>
      </c>
      <c r="O18" s="7">
        <f t="shared" si="6"/>
        <v>577.98</v>
      </c>
      <c r="P18" s="7">
        <f t="shared" si="7"/>
        <v>37.62</v>
      </c>
      <c r="Q18" s="7">
        <f t="shared" si="8"/>
        <v>11770.272</v>
      </c>
    </row>
    <row r="19" ht="27" customHeight="1" spans="1:17">
      <c r="A19" s="4">
        <v>17</v>
      </c>
      <c r="B19" s="5" t="s">
        <v>50</v>
      </c>
      <c r="C19" s="5" t="s">
        <v>51</v>
      </c>
      <c r="D19" s="5">
        <v>113.4</v>
      </c>
      <c r="E19" s="6">
        <v>45017</v>
      </c>
      <c r="F19" s="6">
        <v>46112</v>
      </c>
      <c r="G19" s="4" t="s">
        <v>19</v>
      </c>
      <c r="H19" s="7">
        <f t="shared" si="0"/>
        <v>3505.8744</v>
      </c>
      <c r="I19" s="7">
        <f t="shared" si="1"/>
        <v>192.78</v>
      </c>
      <c r="J19" s="7">
        <f t="shared" si="2"/>
        <v>191.646</v>
      </c>
      <c r="K19" s="7">
        <f t="shared" si="3"/>
        <v>12.474</v>
      </c>
      <c r="L19" s="13"/>
      <c r="M19" s="7">
        <f t="shared" si="4"/>
        <v>21035.2464</v>
      </c>
      <c r="N19" s="7">
        <f t="shared" si="5"/>
        <v>1156.68</v>
      </c>
      <c r="O19" s="7">
        <f t="shared" si="6"/>
        <v>1149.876</v>
      </c>
      <c r="P19" s="7">
        <f t="shared" si="7"/>
        <v>74.844</v>
      </c>
      <c r="Q19" s="7">
        <f t="shared" si="8"/>
        <v>23416.6464</v>
      </c>
    </row>
    <row r="20" ht="27" customHeight="1" spans="1:17">
      <c r="A20" s="4">
        <v>18</v>
      </c>
      <c r="B20" s="5" t="s">
        <v>52</v>
      </c>
      <c r="C20" s="5" t="s">
        <v>53</v>
      </c>
      <c r="D20" s="5">
        <v>64</v>
      </c>
      <c r="E20" s="6">
        <v>45108</v>
      </c>
      <c r="F20" s="6">
        <v>46203</v>
      </c>
      <c r="G20" s="4" t="s">
        <v>19</v>
      </c>
      <c r="H20" s="7">
        <f t="shared" si="0"/>
        <v>1978.624</v>
      </c>
      <c r="I20" s="7">
        <f t="shared" si="1"/>
        <v>108.8</v>
      </c>
      <c r="J20" s="7">
        <f t="shared" si="2"/>
        <v>108.16</v>
      </c>
      <c r="K20" s="7">
        <f t="shared" si="3"/>
        <v>7.04</v>
      </c>
      <c r="L20" s="13"/>
      <c r="M20" s="7">
        <f t="shared" si="4"/>
        <v>11871.744</v>
      </c>
      <c r="N20" s="7">
        <f t="shared" si="5"/>
        <v>652.8</v>
      </c>
      <c r="O20" s="7">
        <f t="shared" si="6"/>
        <v>648.96</v>
      </c>
      <c r="P20" s="7">
        <f t="shared" si="7"/>
        <v>42.24</v>
      </c>
      <c r="Q20" s="7">
        <f t="shared" si="8"/>
        <v>13215.744</v>
      </c>
    </row>
    <row r="21" ht="27" customHeight="1" spans="1:17">
      <c r="A21" s="4">
        <v>19</v>
      </c>
      <c r="B21" s="5" t="s">
        <v>54</v>
      </c>
      <c r="C21" s="5" t="s">
        <v>55</v>
      </c>
      <c r="D21" s="5">
        <v>66.9</v>
      </c>
      <c r="E21" s="6">
        <v>45017</v>
      </c>
      <c r="F21" s="6">
        <v>46112</v>
      </c>
      <c r="G21" s="4" t="s">
        <v>19</v>
      </c>
      <c r="H21" s="7">
        <f t="shared" si="0"/>
        <v>2068.2804</v>
      </c>
      <c r="I21" s="7">
        <f t="shared" si="1"/>
        <v>113.73</v>
      </c>
      <c r="J21" s="7">
        <f t="shared" si="2"/>
        <v>113.061</v>
      </c>
      <c r="K21" s="7">
        <f t="shared" si="3"/>
        <v>7.359</v>
      </c>
      <c r="L21" s="13"/>
      <c r="M21" s="7">
        <f t="shared" si="4"/>
        <v>12409.6824</v>
      </c>
      <c r="N21" s="7">
        <f t="shared" si="5"/>
        <v>682.38</v>
      </c>
      <c r="O21" s="7">
        <f t="shared" si="6"/>
        <v>678.366</v>
      </c>
      <c r="P21" s="7">
        <f t="shared" si="7"/>
        <v>44.154</v>
      </c>
      <c r="Q21" s="7">
        <f t="shared" si="8"/>
        <v>13814.5824</v>
      </c>
    </row>
    <row r="22" ht="27" customHeight="1" spans="1:17">
      <c r="A22" s="4">
        <v>20</v>
      </c>
      <c r="B22" s="5" t="s">
        <v>56</v>
      </c>
      <c r="C22" s="5" t="s">
        <v>57</v>
      </c>
      <c r="D22" s="5">
        <v>74</v>
      </c>
      <c r="E22" s="6">
        <v>45017</v>
      </c>
      <c r="F22" s="6">
        <v>46112</v>
      </c>
      <c r="G22" s="4" t="s">
        <v>19</v>
      </c>
      <c r="H22" s="7">
        <f t="shared" si="0"/>
        <v>2287.784</v>
      </c>
      <c r="I22" s="7">
        <f t="shared" si="1"/>
        <v>125.8</v>
      </c>
      <c r="J22" s="7">
        <f t="shared" si="2"/>
        <v>125.06</v>
      </c>
      <c r="K22" s="7">
        <f t="shared" si="3"/>
        <v>8.14</v>
      </c>
      <c r="L22" s="13"/>
      <c r="M22" s="7">
        <f t="shared" si="4"/>
        <v>13726.704</v>
      </c>
      <c r="N22" s="7">
        <f t="shared" si="5"/>
        <v>754.8</v>
      </c>
      <c r="O22" s="7">
        <f t="shared" si="6"/>
        <v>750.36</v>
      </c>
      <c r="P22" s="7">
        <f t="shared" si="7"/>
        <v>48.84</v>
      </c>
      <c r="Q22" s="7">
        <f t="shared" si="8"/>
        <v>15280.704</v>
      </c>
    </row>
    <row r="23" ht="27" customHeight="1" spans="1:17">
      <c r="A23" s="4">
        <v>21</v>
      </c>
      <c r="B23" s="5" t="s">
        <v>58</v>
      </c>
      <c r="C23" s="5" t="s">
        <v>59</v>
      </c>
      <c r="D23" s="5">
        <v>56</v>
      </c>
      <c r="E23" s="6">
        <v>45017</v>
      </c>
      <c r="F23" s="6">
        <v>46112</v>
      </c>
      <c r="G23" s="4" t="s">
        <v>19</v>
      </c>
      <c r="H23" s="7">
        <f t="shared" si="0"/>
        <v>1731.296</v>
      </c>
      <c r="I23" s="7">
        <f t="shared" si="1"/>
        <v>95.2</v>
      </c>
      <c r="J23" s="7">
        <f t="shared" si="2"/>
        <v>94.64</v>
      </c>
      <c r="K23" s="7">
        <f t="shared" si="3"/>
        <v>6.16</v>
      </c>
      <c r="L23" s="13"/>
      <c r="M23" s="7">
        <f t="shared" si="4"/>
        <v>10387.776</v>
      </c>
      <c r="N23" s="7">
        <f t="shared" si="5"/>
        <v>571.2</v>
      </c>
      <c r="O23" s="7">
        <f t="shared" si="6"/>
        <v>567.84</v>
      </c>
      <c r="P23" s="7">
        <f t="shared" si="7"/>
        <v>36.96</v>
      </c>
      <c r="Q23" s="7">
        <f t="shared" si="8"/>
        <v>11563.776</v>
      </c>
    </row>
    <row r="24" ht="27" customHeight="1" spans="1:17">
      <c r="A24" s="4">
        <v>22</v>
      </c>
      <c r="B24" s="5" t="s">
        <v>60</v>
      </c>
      <c r="C24" s="5" t="s">
        <v>61</v>
      </c>
      <c r="D24" s="5">
        <v>63</v>
      </c>
      <c r="E24" s="6">
        <v>44669</v>
      </c>
      <c r="F24" s="6">
        <v>45764</v>
      </c>
      <c r="G24" s="4" t="s">
        <v>19</v>
      </c>
      <c r="H24" s="7">
        <f t="shared" si="0"/>
        <v>1947.708</v>
      </c>
      <c r="I24" s="7">
        <f t="shared" si="1"/>
        <v>107.1</v>
      </c>
      <c r="J24" s="7">
        <f t="shared" si="2"/>
        <v>106.47</v>
      </c>
      <c r="K24" s="7">
        <f t="shared" si="3"/>
        <v>6.93</v>
      </c>
      <c r="L24" s="13"/>
      <c r="M24" s="7">
        <f t="shared" si="4"/>
        <v>11686.248</v>
      </c>
      <c r="N24" s="7">
        <f t="shared" si="5"/>
        <v>642.6</v>
      </c>
      <c r="O24" s="7">
        <f t="shared" si="6"/>
        <v>638.82</v>
      </c>
      <c r="P24" s="7">
        <f t="shared" si="7"/>
        <v>41.58</v>
      </c>
      <c r="Q24" s="7">
        <f t="shared" si="8"/>
        <v>13009.248</v>
      </c>
    </row>
    <row r="25" ht="27" customHeight="1" spans="1:17">
      <c r="A25" s="4">
        <v>23</v>
      </c>
      <c r="B25" s="5" t="s">
        <v>62</v>
      </c>
      <c r="C25" s="5" t="s">
        <v>63</v>
      </c>
      <c r="D25" s="5">
        <v>76</v>
      </c>
      <c r="E25" s="6">
        <v>45017</v>
      </c>
      <c r="F25" s="6">
        <v>46112</v>
      </c>
      <c r="G25" s="4" t="s">
        <v>19</v>
      </c>
      <c r="H25" s="7">
        <f t="shared" si="0"/>
        <v>2349.616</v>
      </c>
      <c r="I25" s="7">
        <f t="shared" si="1"/>
        <v>129.2</v>
      </c>
      <c r="J25" s="7">
        <f t="shared" si="2"/>
        <v>128.44</v>
      </c>
      <c r="K25" s="7">
        <f t="shared" si="3"/>
        <v>8.36</v>
      </c>
      <c r="L25" s="13"/>
      <c r="M25" s="7">
        <f t="shared" si="4"/>
        <v>14097.696</v>
      </c>
      <c r="N25" s="7">
        <f t="shared" si="5"/>
        <v>775.2</v>
      </c>
      <c r="O25" s="7">
        <f t="shared" si="6"/>
        <v>770.64</v>
      </c>
      <c r="P25" s="7">
        <f t="shared" si="7"/>
        <v>50.16</v>
      </c>
      <c r="Q25" s="7">
        <f t="shared" si="8"/>
        <v>15693.696</v>
      </c>
    </row>
    <row r="26" ht="27" customHeight="1" spans="1:17">
      <c r="A26" s="4">
        <v>24</v>
      </c>
      <c r="B26" s="5" t="s">
        <v>64</v>
      </c>
      <c r="C26" s="5" t="s">
        <v>65</v>
      </c>
      <c r="D26" s="5">
        <v>82</v>
      </c>
      <c r="E26" s="6">
        <v>44669</v>
      </c>
      <c r="F26" s="6">
        <v>45764</v>
      </c>
      <c r="G26" s="4" t="s">
        <v>19</v>
      </c>
      <c r="H26" s="7">
        <f t="shared" si="0"/>
        <v>2535.112</v>
      </c>
      <c r="I26" s="7">
        <f t="shared" si="1"/>
        <v>139.4</v>
      </c>
      <c r="J26" s="7">
        <f t="shared" si="2"/>
        <v>138.58</v>
      </c>
      <c r="K26" s="7">
        <f t="shared" si="3"/>
        <v>9.02</v>
      </c>
      <c r="L26" s="13"/>
      <c r="M26" s="7">
        <f t="shared" si="4"/>
        <v>15210.672</v>
      </c>
      <c r="N26" s="7">
        <f t="shared" si="5"/>
        <v>836.4</v>
      </c>
      <c r="O26" s="7">
        <f t="shared" si="6"/>
        <v>831.48</v>
      </c>
      <c r="P26" s="7">
        <f t="shared" si="7"/>
        <v>54.12</v>
      </c>
      <c r="Q26" s="7">
        <f t="shared" si="8"/>
        <v>16932.672</v>
      </c>
    </row>
    <row r="27" s="1" customFormat="1" ht="27" customHeight="1" spans="1:17">
      <c r="A27" s="4">
        <v>25</v>
      </c>
      <c r="B27" s="8" t="s">
        <v>66</v>
      </c>
      <c r="C27" s="8" t="s">
        <v>67</v>
      </c>
      <c r="D27" s="8">
        <v>28</v>
      </c>
      <c r="E27" s="9">
        <v>45017</v>
      </c>
      <c r="F27" s="9">
        <v>46112</v>
      </c>
      <c r="G27" s="10" t="s">
        <v>68</v>
      </c>
      <c r="H27" s="11">
        <f t="shared" si="0"/>
        <v>865.648</v>
      </c>
      <c r="I27" s="11">
        <f t="shared" si="1"/>
        <v>47.6</v>
      </c>
      <c r="J27" s="11">
        <f t="shared" si="2"/>
        <v>47.32</v>
      </c>
      <c r="K27" s="11">
        <f t="shared" si="3"/>
        <v>3.08</v>
      </c>
      <c r="L27" s="14"/>
      <c r="M27" s="11">
        <f>H27*4</f>
        <v>3462.592</v>
      </c>
      <c r="N27" s="11">
        <f>I27*4</f>
        <v>190.4</v>
      </c>
      <c r="O27" s="11">
        <f>J27*4</f>
        <v>189.28</v>
      </c>
      <c r="P27" s="11">
        <f>K27*4</f>
        <v>12.32</v>
      </c>
      <c r="Q27" s="11">
        <f t="shared" si="8"/>
        <v>3854.592</v>
      </c>
    </row>
    <row r="28" ht="27" customHeight="1" spans="1:17">
      <c r="A28" s="4">
        <v>26</v>
      </c>
      <c r="B28" s="5" t="s">
        <v>69</v>
      </c>
      <c r="C28" s="5" t="s">
        <v>70</v>
      </c>
      <c r="D28" s="5">
        <v>20</v>
      </c>
      <c r="E28" s="6">
        <v>45017</v>
      </c>
      <c r="F28" s="6">
        <v>46112</v>
      </c>
      <c r="G28" s="4" t="s">
        <v>19</v>
      </c>
      <c r="H28" s="7">
        <f t="shared" si="0"/>
        <v>618.32</v>
      </c>
      <c r="I28" s="7">
        <f t="shared" si="1"/>
        <v>34</v>
      </c>
      <c r="J28" s="7">
        <f t="shared" si="2"/>
        <v>33.8</v>
      </c>
      <c r="K28" s="7">
        <f t="shared" si="3"/>
        <v>2.2</v>
      </c>
      <c r="L28" s="13"/>
      <c r="M28" s="7">
        <f>H28*6</f>
        <v>3709.92</v>
      </c>
      <c r="N28" s="7">
        <f t="shared" si="5"/>
        <v>204</v>
      </c>
      <c r="O28" s="7">
        <f>J28*6</f>
        <v>202.8</v>
      </c>
      <c r="P28" s="7">
        <f t="shared" si="7"/>
        <v>13.2</v>
      </c>
      <c r="Q28" s="7">
        <f t="shared" si="8"/>
        <v>4129.92</v>
      </c>
    </row>
    <row r="29" ht="27" customHeight="1" spans="1:17">
      <c r="A29" s="4">
        <v>27</v>
      </c>
      <c r="B29" s="5" t="s">
        <v>71</v>
      </c>
      <c r="C29" s="5" t="s">
        <v>72</v>
      </c>
      <c r="D29" s="5">
        <v>58</v>
      </c>
      <c r="E29" s="6">
        <v>44732</v>
      </c>
      <c r="F29" s="6">
        <v>45827</v>
      </c>
      <c r="G29" s="4" t="s">
        <v>19</v>
      </c>
      <c r="H29" s="7">
        <f t="shared" si="0"/>
        <v>1793.128</v>
      </c>
      <c r="I29" s="7">
        <f t="shared" si="1"/>
        <v>98.6</v>
      </c>
      <c r="J29" s="7">
        <f t="shared" si="2"/>
        <v>98.02</v>
      </c>
      <c r="K29" s="7">
        <f t="shared" si="3"/>
        <v>6.38</v>
      </c>
      <c r="L29" s="13"/>
      <c r="M29" s="7">
        <f t="shared" si="4"/>
        <v>10758.768</v>
      </c>
      <c r="N29" s="7">
        <f t="shared" si="5"/>
        <v>591.6</v>
      </c>
      <c r="O29" s="7">
        <f>J29*6</f>
        <v>588.12</v>
      </c>
      <c r="P29" s="7">
        <f t="shared" si="7"/>
        <v>38.28</v>
      </c>
      <c r="Q29" s="7">
        <f t="shared" si="8"/>
        <v>11976.768</v>
      </c>
    </row>
    <row r="30" ht="27" customHeight="1" spans="1:17">
      <c r="A30" s="4">
        <v>28</v>
      </c>
      <c r="B30" s="5" t="s">
        <v>73</v>
      </c>
      <c r="C30" s="5" t="s">
        <v>74</v>
      </c>
      <c r="D30" s="5">
        <v>149</v>
      </c>
      <c r="E30" s="6">
        <v>45108</v>
      </c>
      <c r="F30" s="6">
        <v>46203</v>
      </c>
      <c r="G30" s="4" t="s">
        <v>19</v>
      </c>
      <c r="H30" s="7">
        <f t="shared" si="0"/>
        <v>4606.484</v>
      </c>
      <c r="I30" s="7">
        <f t="shared" si="1"/>
        <v>253.3</v>
      </c>
      <c r="J30" s="15">
        <v>282.19</v>
      </c>
      <c r="K30" s="15">
        <v>27.77</v>
      </c>
      <c r="L30" s="13"/>
      <c r="M30" s="7">
        <f t="shared" si="4"/>
        <v>27638.904</v>
      </c>
      <c r="N30" s="7">
        <f t="shared" si="5"/>
        <v>1519.8</v>
      </c>
      <c r="O30" s="7">
        <f t="shared" si="6"/>
        <v>1693.14</v>
      </c>
      <c r="P30" s="15">
        <v>166.64</v>
      </c>
      <c r="Q30" s="7">
        <f t="shared" si="8"/>
        <v>31018.484</v>
      </c>
    </row>
    <row r="31" ht="20" customHeight="1" spans="1:6">
      <c r="A31" s="12"/>
      <c r="B31" s="12"/>
      <c r="C31" s="12"/>
      <c r="D31" s="12"/>
      <c r="E31" s="12"/>
      <c r="F31" s="12"/>
    </row>
    <row r="32" ht="20" customHeight="1" spans="1:6">
      <c r="A32" s="12"/>
      <c r="B32" s="12"/>
      <c r="C32" s="12"/>
      <c r="D32" s="12"/>
      <c r="E32" s="12"/>
      <c r="F32" s="12"/>
    </row>
    <row r="33" spans="1:6">
      <c r="A33" s="12"/>
      <c r="B33" s="12"/>
      <c r="C33" s="12"/>
      <c r="D33" s="12"/>
      <c r="E33" s="12"/>
      <c r="F33" s="12"/>
    </row>
    <row r="34" spans="1:6">
      <c r="A34" s="12"/>
      <c r="B34" s="12"/>
      <c r="C34" s="12"/>
      <c r="D34" s="12"/>
      <c r="E34" s="12"/>
      <c r="F34" s="12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  <row r="37" spans="1:11">
      <c r="A37" s="12"/>
      <c r="B37" s="12"/>
      <c r="C37" s="12"/>
      <c r="D37" s="12"/>
      <c r="E37" s="12"/>
      <c r="F37" s="12"/>
      <c r="K37" s="16"/>
    </row>
    <row r="38" spans="1:6">
      <c r="A38" s="12"/>
      <c r="B38" s="12"/>
      <c r="C38" s="12"/>
      <c r="D38" s="12"/>
      <c r="E38" s="12"/>
      <c r="F38" s="12"/>
    </row>
  </sheetData>
  <mergeCells count="1">
    <mergeCell ref="A1:Q1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应录入人员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ICBC</cp:lastModifiedBy>
  <dcterms:created xsi:type="dcterms:W3CDTF">2023-12-18T02:09:00Z</dcterms:created>
  <dcterms:modified xsi:type="dcterms:W3CDTF">2024-01-26T03:12:44Z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81C1903380304699B051620F4E6DB982</vt:lpwstr>
  </property>
  <property fmtid="{D5CDD505-2E9C-101B-9397-08002B2CF9AE}" pid="3" name="KSOProductBuildVer">
    <vt:lpwstr>2052-11.8.2.12055</vt:lpwstr>
  </property>
</Properties>
</file>